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720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/>
  <c r="K8"/>
  <c r="J9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K9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7"/>
  <c r="J7"/>
  <c r="G27"/>
  <c r="I27"/>
  <c r="G28"/>
  <c r="G29"/>
  <c r="B27"/>
  <c r="C27"/>
  <c r="B28"/>
  <c r="B29"/>
  <c r="B30"/>
  <c r="C30" s="1"/>
  <c r="B31"/>
  <c r="C31"/>
  <c r="B32"/>
  <c r="C32"/>
  <c r="B33"/>
  <c r="C33"/>
  <c r="B34"/>
  <c r="C34" s="1"/>
  <c r="G34" s="1"/>
  <c r="B8"/>
  <c r="C8" s="1"/>
  <c r="B9"/>
  <c r="C9" s="1"/>
  <c r="B10"/>
  <c r="C10" s="1"/>
  <c r="B11"/>
  <c r="C11" s="1"/>
  <c r="B12"/>
  <c r="C12" s="1"/>
  <c r="B13"/>
  <c r="C13" s="1"/>
  <c r="B14"/>
  <c r="C14" s="1"/>
  <c r="B15"/>
  <c r="C15" s="1"/>
  <c r="B16"/>
  <c r="C16" s="1"/>
  <c r="B17"/>
  <c r="C17" s="1"/>
  <c r="B18"/>
  <c r="C18" s="1"/>
  <c r="B19"/>
  <c r="C19" s="1"/>
  <c r="B20"/>
  <c r="C20" s="1"/>
  <c r="B21"/>
  <c r="C21" s="1"/>
  <c r="B22"/>
  <c r="B23"/>
  <c r="C23" s="1"/>
  <c r="B24"/>
  <c r="C24" s="1"/>
  <c r="B25"/>
  <c r="C25" s="1"/>
  <c r="B26"/>
  <c r="C26" s="1"/>
  <c r="B7"/>
  <c r="C7" s="1"/>
  <c r="J6"/>
  <c r="K6"/>
  <c r="I6"/>
  <c r="H6"/>
  <c r="G32" l="1"/>
  <c r="G30"/>
  <c r="G33"/>
  <c r="G31"/>
  <c r="C28"/>
  <c r="C29" s="1"/>
  <c r="C22"/>
  <c r="C6"/>
  <c r="G6" l="1"/>
  <c r="I7" l="1"/>
  <c r="H7"/>
  <c r="G7"/>
  <c r="H8" l="1"/>
  <c r="H9" s="1"/>
  <c r="I8"/>
  <c r="G8"/>
  <c r="I9" l="1"/>
  <c r="H10"/>
  <c r="G9"/>
  <c r="I10" l="1"/>
  <c r="H11"/>
  <c r="G10"/>
  <c r="I11" l="1"/>
  <c r="I12"/>
  <c r="G11"/>
  <c r="H12" l="1"/>
  <c r="H13"/>
  <c r="G12"/>
  <c r="I13" l="1"/>
  <c r="I14"/>
  <c r="G13"/>
  <c r="H14" l="1"/>
  <c r="H15"/>
  <c r="G14"/>
  <c r="I15" l="1"/>
  <c r="I16"/>
  <c r="G15"/>
  <c r="H16" l="1"/>
  <c r="H17"/>
  <c r="G16"/>
  <c r="I17" l="1"/>
  <c r="G17"/>
  <c r="G18" l="1"/>
  <c r="H18"/>
  <c r="I18"/>
  <c r="I19" l="1"/>
  <c r="H19"/>
  <c r="G19"/>
  <c r="H20" l="1"/>
  <c r="I20"/>
  <c r="G20"/>
  <c r="I21" l="1"/>
  <c r="H21"/>
  <c r="G21"/>
  <c r="H22" l="1"/>
  <c r="I22"/>
  <c r="G22"/>
  <c r="H23" l="1"/>
  <c r="I23"/>
  <c r="G23"/>
  <c r="H24" l="1"/>
  <c r="G24"/>
  <c r="I24"/>
  <c r="I25" l="1"/>
  <c r="G25"/>
  <c r="H25"/>
  <c r="I26" l="1"/>
  <c r="H26"/>
  <c r="H27" s="1"/>
  <c r="G26"/>
</calcChain>
</file>

<file path=xl/sharedStrings.xml><?xml version="1.0" encoding="utf-8"?>
<sst xmlns="http://schemas.openxmlformats.org/spreadsheetml/2006/main" count="70" uniqueCount="41">
  <si>
    <t>Kilométrage</t>
  </si>
  <si>
    <t>KM restant</t>
  </si>
  <si>
    <t xml:space="preserve">KM 0  </t>
  </si>
  <si>
    <t>Route empruntée</t>
  </si>
  <si>
    <t>Changement de direction</t>
  </si>
  <si>
    <t>Saumejan</t>
  </si>
  <si>
    <t>Pindères</t>
  </si>
  <si>
    <t>3éme et 4 ème Catégorie</t>
  </si>
  <si>
    <t>1ère et 2ème catégorie</t>
  </si>
  <si>
    <t>Allons</t>
  </si>
  <si>
    <t>Lartigue</t>
  </si>
  <si>
    <t>Horaire de passage</t>
  </si>
  <si>
    <t>Départ</t>
  </si>
  <si>
    <t>N° signaleur</t>
  </si>
  <si>
    <t>Prulhies</t>
  </si>
  <si>
    <t>St Michel Castelnau</t>
  </si>
  <si>
    <t xml:space="preserve">Croisement </t>
  </si>
  <si>
    <t>Rte Mexico - D291</t>
  </si>
  <si>
    <t>St Martin de Curton</t>
  </si>
  <si>
    <t>Antagnac</t>
  </si>
  <si>
    <t>Péjouans</t>
  </si>
  <si>
    <t>1 et 2</t>
  </si>
  <si>
    <t>9 et 10</t>
  </si>
  <si>
    <t>11,12 et 13</t>
  </si>
  <si>
    <t>14 et 15</t>
  </si>
  <si>
    <t>17 et 18</t>
  </si>
  <si>
    <t>D655-Rue Henri IV</t>
  </si>
  <si>
    <t>Rond Point</t>
  </si>
  <si>
    <t>19 et 20</t>
  </si>
  <si>
    <t>21 et 22</t>
  </si>
  <si>
    <t>Beauziac</t>
  </si>
  <si>
    <t>D655- Rte Beauziac</t>
  </si>
  <si>
    <t xml:space="preserve"> Casteljaloux</t>
  </si>
  <si>
    <t>Arrivée 4ème Cat</t>
  </si>
  <si>
    <t>Rte St Martin-Rte Poussignac</t>
  </si>
  <si>
    <t>Rte Mayrac-Rte Casteljaloux</t>
  </si>
  <si>
    <t>Arrivée 3 et 2ème Cat</t>
  </si>
  <si>
    <t>Arrivée 1ère Cat</t>
  </si>
  <si>
    <t>D291- Rue Henri IV</t>
  </si>
  <si>
    <t>D291-Rte Mayrac</t>
  </si>
  <si>
    <t>Noms Signaleurs</t>
  </si>
</sst>
</file>

<file path=xl/styles.xml><?xml version="1.0" encoding="utf-8"?>
<styleSheet xmlns="http://schemas.openxmlformats.org/spreadsheetml/2006/main">
  <numFmts count="3">
    <numFmt numFmtId="164" formatCode="h:mm:ss;@"/>
    <numFmt numFmtId="165" formatCode="[$-F400]h:mm:ss\ AM/PM"/>
    <numFmt numFmtId="166" formatCode="0.000"/>
  </numFmts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0" fontId="3" fillId="0" borderId="0" xfId="0" applyFont="1"/>
    <xf numFmtId="166" fontId="0" fillId="0" borderId="0" xfId="0" applyNumberFormat="1"/>
    <xf numFmtId="1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6" borderId="1" xfId="0" applyNumberForma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workbookViewId="0">
      <selection activeCell="E8" sqref="E8"/>
    </sheetView>
  </sheetViews>
  <sheetFormatPr baseColWidth="10" defaultRowHeight="15"/>
  <cols>
    <col min="1" max="1" width="7.28515625" customWidth="1"/>
    <col min="2" max="2" width="5.5703125" customWidth="1"/>
    <col min="3" max="3" width="10.42578125" style="1" bestFit="1" customWidth="1"/>
    <col min="4" max="4" width="17.7109375" customWidth="1"/>
    <col min="5" max="5" width="26.7109375" style="1" bestFit="1" customWidth="1"/>
    <col min="6" max="6" width="10" style="1" customWidth="1"/>
    <col min="7" max="7" width="10" style="3" customWidth="1"/>
    <col min="8" max="8" width="10.28515625" customWidth="1"/>
    <col min="9" max="11" width="10.28515625" style="3" customWidth="1"/>
    <col min="12" max="12" width="35.28515625" customWidth="1"/>
    <col min="13" max="13" width="12.140625" customWidth="1"/>
  </cols>
  <sheetData>
    <row r="1" spans="1:16" ht="7.5" customHeight="1">
      <c r="D1" s="30"/>
      <c r="E1" s="30"/>
      <c r="F1" s="30"/>
      <c r="G1" s="30"/>
      <c r="H1" s="30"/>
      <c r="I1" s="11"/>
      <c r="J1" s="11"/>
    </row>
    <row r="2" spans="1:16" ht="15.75" customHeight="1">
      <c r="C2" s="29" t="s">
        <v>0</v>
      </c>
      <c r="D2" s="31" t="s">
        <v>4</v>
      </c>
      <c r="E2" s="29" t="s">
        <v>3</v>
      </c>
      <c r="F2" s="29" t="s">
        <v>13</v>
      </c>
      <c r="G2" s="29" t="s">
        <v>1</v>
      </c>
      <c r="H2" s="29" t="s">
        <v>11</v>
      </c>
      <c r="I2" s="29"/>
      <c r="J2" s="29"/>
      <c r="K2" s="29"/>
      <c r="L2" s="29" t="s">
        <v>40</v>
      </c>
      <c r="M2" s="32"/>
      <c r="N2" s="33"/>
    </row>
    <row r="3" spans="1:16" ht="17.25" customHeight="1">
      <c r="C3" s="29"/>
      <c r="D3" s="31"/>
      <c r="E3" s="29"/>
      <c r="F3" s="29"/>
      <c r="G3" s="29"/>
      <c r="H3" s="34" t="s">
        <v>7</v>
      </c>
      <c r="I3" s="34"/>
      <c r="J3" s="35" t="s">
        <v>8</v>
      </c>
      <c r="K3" s="35"/>
      <c r="L3" s="29"/>
      <c r="M3" s="32"/>
      <c r="N3" s="33"/>
    </row>
    <row r="4" spans="1:16" ht="15.75" customHeight="1">
      <c r="C4" s="29"/>
      <c r="D4" s="31"/>
      <c r="E4" s="29"/>
      <c r="F4" s="29"/>
      <c r="G4" s="29"/>
      <c r="H4" s="27">
        <v>39</v>
      </c>
      <c r="I4" s="27">
        <v>36</v>
      </c>
      <c r="J4" s="27">
        <v>42</v>
      </c>
      <c r="K4" s="27">
        <v>40</v>
      </c>
      <c r="L4" s="29"/>
      <c r="M4" s="32"/>
      <c r="N4" s="33"/>
    </row>
    <row r="5" spans="1:16" ht="14.25" customHeight="1">
      <c r="C5" s="4">
        <v>0</v>
      </c>
      <c r="D5" s="2" t="s">
        <v>2</v>
      </c>
      <c r="E5" s="4"/>
      <c r="F5" s="4"/>
      <c r="G5" s="7">
        <v>93.4</v>
      </c>
      <c r="H5" s="15">
        <v>0.55208333333333337</v>
      </c>
      <c r="I5" s="15">
        <v>0.55208333333333337</v>
      </c>
      <c r="J5" s="5">
        <v>0.64583333333333337</v>
      </c>
      <c r="K5" s="5">
        <v>0.64930555555555558</v>
      </c>
      <c r="L5" s="25"/>
      <c r="M5" s="16"/>
      <c r="N5" s="8"/>
    </row>
    <row r="6" spans="1:16" ht="14.25" customHeight="1">
      <c r="A6" s="6"/>
      <c r="B6" s="6"/>
      <c r="C6" s="6">
        <f>C5+A6</f>
        <v>0</v>
      </c>
      <c r="D6" s="2" t="s">
        <v>12</v>
      </c>
      <c r="E6" s="6"/>
      <c r="F6" s="6"/>
      <c r="G6" s="7">
        <f>IF(C6="","",$G$5-C6)</f>
        <v>93.4</v>
      </c>
      <c r="H6" s="5">
        <f>H5</f>
        <v>0.55208333333333337</v>
      </c>
      <c r="I6" s="5">
        <f>I5</f>
        <v>0.55208333333333337</v>
      </c>
      <c r="J6" s="5">
        <f>J5</f>
        <v>0.64583333333333337</v>
      </c>
      <c r="K6" s="5">
        <f>K5</f>
        <v>0.64930555555555558</v>
      </c>
      <c r="L6" s="7"/>
      <c r="N6" s="8"/>
    </row>
    <row r="7" spans="1:16" ht="14.25" customHeight="1">
      <c r="A7" s="6">
        <v>3</v>
      </c>
      <c r="B7" s="6">
        <f>IF(A7="","",A7-A6)</f>
        <v>3</v>
      </c>
      <c r="C7" s="6">
        <f>IF(B7="","",C6+B7)</f>
        <v>3</v>
      </c>
      <c r="D7" s="2" t="s">
        <v>6</v>
      </c>
      <c r="E7" s="6"/>
      <c r="F7" s="20" t="s">
        <v>21</v>
      </c>
      <c r="G7" s="7">
        <f t="shared" ref="G7:G26" si="0">IF(C7="","",$G$5-C7)</f>
        <v>90.4</v>
      </c>
      <c r="H7" s="5">
        <f>IF(C7="","",((B7/$H$4)/24)+H6)</f>
        <v>0.55528846153846156</v>
      </c>
      <c r="I7" s="5">
        <f>IF(C7="","",((B7/$I$4)/24)+I6)</f>
        <v>0.55555555555555558</v>
      </c>
      <c r="J7" s="5">
        <f>IF(C7="","",((B7/$J$4)/24)+J6)</f>
        <v>0.64880952380952384</v>
      </c>
      <c r="K7" s="5">
        <f>IF(C7="","",((B7/$K$4)/24)+K6)</f>
        <v>0.65243055555555562</v>
      </c>
      <c r="L7" s="7"/>
      <c r="N7" s="17"/>
      <c r="O7" s="8"/>
      <c r="P7" s="8"/>
    </row>
    <row r="8" spans="1:16" ht="14.25" customHeight="1">
      <c r="A8" s="6">
        <v>7.7</v>
      </c>
      <c r="B8" s="6">
        <f t="shared" ref="B8:B26" si="1">IF(A8="","",A8-A7)</f>
        <v>4.7</v>
      </c>
      <c r="C8" s="6">
        <f t="shared" ref="C8:C26" si="2">IF(B8="","",C7+B8)</f>
        <v>7.7</v>
      </c>
      <c r="D8" s="2" t="s">
        <v>5</v>
      </c>
      <c r="E8" s="6"/>
      <c r="F8" s="20">
        <v>3</v>
      </c>
      <c r="G8" s="7">
        <f t="shared" si="0"/>
        <v>85.7</v>
      </c>
      <c r="H8" s="5">
        <f t="shared" ref="H8:H26" si="3">IF(C8="","",((B8/$H$4)/24)+H7)</f>
        <v>0.56030982905982907</v>
      </c>
      <c r="I8" s="5">
        <f t="shared" ref="I8:I26" si="4">IF(C8="","",((B8/$I$4)/24)+I7)</f>
        <v>0.56099537037037039</v>
      </c>
      <c r="J8" s="5">
        <f t="shared" ref="J8:J34" si="5">IF(C8="","",((B8/$J$4)/24)+J7)</f>
        <v>0.65347222222222223</v>
      </c>
      <c r="K8" s="5">
        <f t="shared" ref="K8:K34" si="6">IF(C8="","",((B8/$K$4)/24)+K7)</f>
        <v>0.65732638888888895</v>
      </c>
      <c r="L8" s="7"/>
      <c r="N8" s="17"/>
      <c r="O8" s="8"/>
      <c r="P8" s="8"/>
    </row>
    <row r="9" spans="1:16" ht="14.25" customHeight="1">
      <c r="A9" s="6">
        <v>12.2</v>
      </c>
      <c r="B9" s="6">
        <f t="shared" si="1"/>
        <v>4.4999999999999991</v>
      </c>
      <c r="C9" s="6">
        <f t="shared" si="2"/>
        <v>12.2</v>
      </c>
      <c r="D9" s="2" t="s">
        <v>14</v>
      </c>
      <c r="E9" s="6"/>
      <c r="F9" s="20">
        <v>4</v>
      </c>
      <c r="G9" s="7">
        <f t="shared" si="0"/>
        <v>81.2</v>
      </c>
      <c r="H9" s="5">
        <f t="shared" si="3"/>
        <v>0.56511752136752136</v>
      </c>
      <c r="I9" s="5">
        <f t="shared" si="4"/>
        <v>0.56620370370370376</v>
      </c>
      <c r="J9" s="5">
        <f t="shared" si="5"/>
        <v>0.65793650793650793</v>
      </c>
      <c r="K9" s="5">
        <f t="shared" si="6"/>
        <v>0.6620138888888889</v>
      </c>
      <c r="L9" s="7"/>
      <c r="N9" s="17"/>
      <c r="O9" s="8"/>
      <c r="P9" s="8"/>
    </row>
    <row r="10" spans="1:16" ht="14.25" customHeight="1">
      <c r="A10" s="6">
        <v>17.8</v>
      </c>
      <c r="B10" s="6">
        <f t="shared" si="1"/>
        <v>5.6000000000000014</v>
      </c>
      <c r="C10" s="6">
        <f t="shared" si="2"/>
        <v>17.8</v>
      </c>
      <c r="D10" s="2" t="s">
        <v>6</v>
      </c>
      <c r="E10" s="6"/>
      <c r="F10" s="20" t="s">
        <v>21</v>
      </c>
      <c r="G10" s="7">
        <f t="shared" si="0"/>
        <v>75.600000000000009</v>
      </c>
      <c r="H10" s="5">
        <f t="shared" si="3"/>
        <v>0.57110042735042732</v>
      </c>
      <c r="I10" s="5">
        <f t="shared" si="4"/>
        <v>0.5726851851851853</v>
      </c>
      <c r="J10" s="5">
        <f t="shared" si="5"/>
        <v>0.66349206349206347</v>
      </c>
      <c r="K10" s="5">
        <f t="shared" si="6"/>
        <v>0.66784722222222226</v>
      </c>
      <c r="L10" s="7"/>
      <c r="N10" s="17"/>
      <c r="O10" s="8"/>
      <c r="P10" s="8"/>
    </row>
    <row r="11" spans="1:16" ht="14.25" customHeight="1">
      <c r="A11" s="6">
        <v>22.3</v>
      </c>
      <c r="B11" s="6">
        <f t="shared" si="1"/>
        <v>4.5</v>
      </c>
      <c r="C11" s="6">
        <f t="shared" si="2"/>
        <v>22.3</v>
      </c>
      <c r="D11" s="2" t="s">
        <v>5</v>
      </c>
      <c r="E11" s="6"/>
      <c r="F11" s="20">
        <v>4</v>
      </c>
      <c r="G11" s="7">
        <f t="shared" si="0"/>
        <v>71.100000000000009</v>
      </c>
      <c r="H11" s="5">
        <f t="shared" si="3"/>
        <v>0.57590811965811961</v>
      </c>
      <c r="I11" s="5">
        <f t="shared" si="4"/>
        <v>0.57789351851851867</v>
      </c>
      <c r="J11" s="5">
        <f t="shared" si="5"/>
        <v>0.66795634920634916</v>
      </c>
      <c r="K11" s="5">
        <f t="shared" si="6"/>
        <v>0.67253472222222221</v>
      </c>
      <c r="L11" s="7"/>
      <c r="N11" s="17"/>
      <c r="O11" s="8"/>
      <c r="P11" s="8"/>
    </row>
    <row r="12" spans="1:16" ht="14.25" customHeight="1">
      <c r="A12" s="6">
        <v>28</v>
      </c>
      <c r="B12" s="6">
        <f t="shared" si="1"/>
        <v>5.6999999999999993</v>
      </c>
      <c r="C12" s="6">
        <f t="shared" si="2"/>
        <v>28</v>
      </c>
      <c r="D12" s="12" t="s">
        <v>9</v>
      </c>
      <c r="E12" s="6"/>
      <c r="F12" s="20">
        <v>5</v>
      </c>
      <c r="G12" s="7">
        <f t="shared" si="0"/>
        <v>65.400000000000006</v>
      </c>
      <c r="H12" s="5">
        <f t="shared" si="3"/>
        <v>0.58199786324786318</v>
      </c>
      <c r="I12" s="5">
        <f t="shared" si="4"/>
        <v>0.58449074074074092</v>
      </c>
      <c r="J12" s="5">
        <f t="shared" si="5"/>
        <v>0.67361111111111105</v>
      </c>
      <c r="K12" s="5">
        <f t="shared" si="6"/>
        <v>0.67847222222222225</v>
      </c>
      <c r="L12" s="7"/>
      <c r="N12" s="17"/>
      <c r="O12" s="8"/>
      <c r="P12" s="8"/>
    </row>
    <row r="13" spans="1:16" ht="14.25" customHeight="1">
      <c r="A13" s="6">
        <v>35</v>
      </c>
      <c r="B13" s="6">
        <f t="shared" si="1"/>
        <v>7</v>
      </c>
      <c r="C13" s="6">
        <f t="shared" si="2"/>
        <v>35</v>
      </c>
      <c r="D13" s="2" t="s">
        <v>10</v>
      </c>
      <c r="E13" s="6"/>
      <c r="F13" s="20">
        <v>6</v>
      </c>
      <c r="G13" s="7">
        <f t="shared" si="0"/>
        <v>58.400000000000006</v>
      </c>
      <c r="H13" s="5">
        <f t="shared" si="3"/>
        <v>0.58947649572649563</v>
      </c>
      <c r="I13" s="5">
        <f t="shared" si="4"/>
        <v>0.59259259259259278</v>
      </c>
      <c r="J13" s="5">
        <f t="shared" si="5"/>
        <v>0.68055555555555547</v>
      </c>
      <c r="K13" s="5">
        <f t="shared" si="6"/>
        <v>0.68576388888888895</v>
      </c>
      <c r="L13" s="7"/>
      <c r="N13" s="17"/>
      <c r="O13" s="8"/>
      <c r="P13" s="8"/>
    </row>
    <row r="14" spans="1:16" ht="14.25" customHeight="1">
      <c r="A14" s="6">
        <v>38.5</v>
      </c>
      <c r="B14" s="6">
        <f t="shared" si="1"/>
        <v>3.5</v>
      </c>
      <c r="C14" s="6">
        <f t="shared" si="2"/>
        <v>38.5</v>
      </c>
      <c r="D14" s="2" t="s">
        <v>15</v>
      </c>
      <c r="E14" s="6"/>
      <c r="F14" s="20">
        <v>7</v>
      </c>
      <c r="G14" s="7">
        <f t="shared" si="0"/>
        <v>54.900000000000006</v>
      </c>
      <c r="H14" s="5">
        <f t="shared" si="3"/>
        <v>0.59321581196581186</v>
      </c>
      <c r="I14" s="5">
        <f t="shared" si="4"/>
        <v>0.59664351851851871</v>
      </c>
      <c r="J14" s="5">
        <f t="shared" si="5"/>
        <v>0.68402777777777768</v>
      </c>
      <c r="K14" s="5">
        <f t="shared" si="6"/>
        <v>0.6894097222222223</v>
      </c>
      <c r="L14" s="7"/>
      <c r="M14" s="18"/>
      <c r="N14" s="17"/>
      <c r="O14" s="8"/>
      <c r="P14" s="8"/>
    </row>
    <row r="15" spans="1:16" ht="14.25" customHeight="1">
      <c r="A15" s="6">
        <v>45.4</v>
      </c>
      <c r="B15" s="6">
        <f t="shared" si="1"/>
        <v>6.8999999999999986</v>
      </c>
      <c r="C15" s="6">
        <f t="shared" si="2"/>
        <v>45.4</v>
      </c>
      <c r="D15" s="12" t="s">
        <v>16</v>
      </c>
      <c r="E15" s="6" t="s">
        <v>17</v>
      </c>
      <c r="F15" s="20">
        <v>8</v>
      </c>
      <c r="G15" s="7">
        <f t="shared" si="0"/>
        <v>48.000000000000007</v>
      </c>
      <c r="H15" s="5">
        <f t="shared" si="3"/>
        <v>0.6005876068376067</v>
      </c>
      <c r="I15" s="5">
        <f t="shared" si="4"/>
        <v>0.60462962962962985</v>
      </c>
      <c r="J15" s="5">
        <f t="shared" si="5"/>
        <v>0.69087301587301575</v>
      </c>
      <c r="K15" s="5">
        <f t="shared" si="6"/>
        <v>0.69659722222222231</v>
      </c>
      <c r="L15" s="7"/>
      <c r="N15" s="17"/>
      <c r="O15" s="8"/>
      <c r="P15" s="8"/>
    </row>
    <row r="16" spans="1:16" ht="14.25" customHeight="1">
      <c r="A16" s="6">
        <v>51.1</v>
      </c>
      <c r="B16" s="6">
        <f t="shared" si="1"/>
        <v>5.7000000000000028</v>
      </c>
      <c r="C16" s="6">
        <f t="shared" si="2"/>
        <v>51.1</v>
      </c>
      <c r="D16" s="2" t="s">
        <v>18</v>
      </c>
      <c r="E16" s="6"/>
      <c r="F16" s="20" t="s">
        <v>22</v>
      </c>
      <c r="G16" s="7">
        <f t="shared" si="0"/>
        <v>42.300000000000004</v>
      </c>
      <c r="H16" s="5">
        <f t="shared" si="3"/>
        <v>0.60667735042735027</v>
      </c>
      <c r="I16" s="5">
        <f t="shared" si="4"/>
        <v>0.6112268518518521</v>
      </c>
      <c r="J16" s="5">
        <f t="shared" si="5"/>
        <v>0.69652777777777763</v>
      </c>
      <c r="K16" s="5">
        <f t="shared" si="6"/>
        <v>0.70253472222222235</v>
      </c>
      <c r="L16" s="7"/>
      <c r="N16" s="17"/>
      <c r="O16" s="8"/>
      <c r="P16" s="8"/>
    </row>
    <row r="17" spans="1:16" ht="14.25" customHeight="1">
      <c r="A17" s="6">
        <v>53.7</v>
      </c>
      <c r="B17" s="6">
        <f t="shared" si="1"/>
        <v>2.6000000000000014</v>
      </c>
      <c r="C17" s="6">
        <f t="shared" si="2"/>
        <v>53.7</v>
      </c>
      <c r="D17" s="2" t="s">
        <v>19</v>
      </c>
      <c r="E17" s="6"/>
      <c r="F17" s="20" t="s">
        <v>23</v>
      </c>
      <c r="G17" s="7">
        <f t="shared" si="0"/>
        <v>39.700000000000003</v>
      </c>
      <c r="H17" s="5">
        <f t="shared" si="3"/>
        <v>0.60945512820512804</v>
      </c>
      <c r="I17" s="5">
        <f t="shared" si="4"/>
        <v>0.61423611111111132</v>
      </c>
      <c r="J17" s="5">
        <f t="shared" si="5"/>
        <v>0.6991071428571427</v>
      </c>
      <c r="K17" s="5">
        <f t="shared" si="6"/>
        <v>0.70524305555555566</v>
      </c>
      <c r="L17" s="7"/>
      <c r="N17" s="17"/>
      <c r="O17" s="8"/>
      <c r="P17" s="8"/>
    </row>
    <row r="18" spans="1:16" ht="14.25" customHeight="1">
      <c r="A18" s="6">
        <v>57</v>
      </c>
      <c r="B18" s="6">
        <f t="shared" si="1"/>
        <v>3.2999999999999972</v>
      </c>
      <c r="C18" s="6">
        <f t="shared" si="2"/>
        <v>57</v>
      </c>
      <c r="D18" s="12" t="s">
        <v>16</v>
      </c>
      <c r="E18" s="6" t="s">
        <v>31</v>
      </c>
      <c r="F18" s="20" t="s">
        <v>24</v>
      </c>
      <c r="G18" s="7">
        <f t="shared" si="0"/>
        <v>36.400000000000006</v>
      </c>
      <c r="H18" s="5">
        <f t="shared" si="3"/>
        <v>0.61298076923076905</v>
      </c>
      <c r="I18" s="5">
        <f t="shared" si="4"/>
        <v>0.6180555555555558</v>
      </c>
      <c r="J18" s="5">
        <f t="shared" si="5"/>
        <v>0.70238095238095222</v>
      </c>
      <c r="K18" s="5">
        <f t="shared" si="6"/>
        <v>0.70868055555555565</v>
      </c>
      <c r="L18" s="7"/>
      <c r="N18" s="17"/>
      <c r="O18" s="8"/>
      <c r="P18" s="8"/>
    </row>
    <row r="19" spans="1:16" ht="14.25" customHeight="1">
      <c r="A19" s="6">
        <v>60.7</v>
      </c>
      <c r="B19" s="6">
        <f t="shared" si="1"/>
        <v>3.7000000000000028</v>
      </c>
      <c r="C19" s="6">
        <f t="shared" si="2"/>
        <v>60.7</v>
      </c>
      <c r="D19" s="12" t="s">
        <v>16</v>
      </c>
      <c r="E19" s="6" t="s">
        <v>26</v>
      </c>
      <c r="F19" s="20">
        <v>16</v>
      </c>
      <c r="G19" s="7">
        <f t="shared" si="0"/>
        <v>32.700000000000003</v>
      </c>
      <c r="H19" s="5">
        <f t="shared" si="3"/>
        <v>0.61693376068376049</v>
      </c>
      <c r="I19" s="5">
        <f t="shared" si="4"/>
        <v>0.62233796296296318</v>
      </c>
      <c r="J19" s="5">
        <f t="shared" si="5"/>
        <v>0.70605158730158712</v>
      </c>
      <c r="K19" s="5">
        <f t="shared" si="6"/>
        <v>0.71253472222222236</v>
      </c>
      <c r="L19" s="7"/>
      <c r="M19" s="19"/>
      <c r="N19" s="17"/>
      <c r="O19" s="8"/>
      <c r="P19" s="8"/>
    </row>
    <row r="20" spans="1:16" ht="14.25" customHeight="1">
      <c r="A20" s="6">
        <v>61</v>
      </c>
      <c r="B20" s="6">
        <f t="shared" si="1"/>
        <v>0.29999999999999716</v>
      </c>
      <c r="C20" s="22">
        <f t="shared" si="2"/>
        <v>61</v>
      </c>
      <c r="D20" s="2" t="s">
        <v>32</v>
      </c>
      <c r="E20" s="22" t="s">
        <v>33</v>
      </c>
      <c r="F20" s="20" t="s">
        <v>25</v>
      </c>
      <c r="G20" s="7">
        <f t="shared" si="0"/>
        <v>32.400000000000006</v>
      </c>
      <c r="H20" s="23">
        <f t="shared" si="3"/>
        <v>0.61725427350427331</v>
      </c>
      <c r="I20" s="23">
        <f t="shared" si="4"/>
        <v>0.62268518518518534</v>
      </c>
      <c r="J20" s="5">
        <f t="shared" si="5"/>
        <v>0.70634920634920617</v>
      </c>
      <c r="K20" s="5">
        <f t="shared" si="6"/>
        <v>0.71284722222222241</v>
      </c>
      <c r="L20" s="7"/>
      <c r="M20" s="19"/>
      <c r="N20" s="17"/>
      <c r="O20" s="8"/>
      <c r="P20" s="8"/>
    </row>
    <row r="21" spans="1:16" ht="14.25" customHeight="1">
      <c r="A21" s="6">
        <v>61.4</v>
      </c>
      <c r="B21" s="6">
        <f t="shared" si="1"/>
        <v>0.39999999999999858</v>
      </c>
      <c r="C21" s="6">
        <f t="shared" si="2"/>
        <v>61.4</v>
      </c>
      <c r="D21" s="2" t="s">
        <v>27</v>
      </c>
      <c r="E21" s="6" t="s">
        <v>38</v>
      </c>
      <c r="F21" s="20" t="s">
        <v>28</v>
      </c>
      <c r="G21" s="7">
        <f t="shared" si="0"/>
        <v>32.000000000000007</v>
      </c>
      <c r="H21" s="5">
        <f t="shared" si="3"/>
        <v>0.61768162393162374</v>
      </c>
      <c r="I21" s="5">
        <f t="shared" si="4"/>
        <v>0.62314814814814834</v>
      </c>
      <c r="J21" s="5">
        <f t="shared" si="5"/>
        <v>0.70674603174603157</v>
      </c>
      <c r="K21" s="5">
        <f t="shared" si="6"/>
        <v>0.71326388888888903</v>
      </c>
      <c r="L21" s="7"/>
      <c r="M21" s="19"/>
      <c r="N21" s="17"/>
      <c r="O21" s="8"/>
      <c r="P21" s="8"/>
    </row>
    <row r="22" spans="1:16" ht="15.75">
      <c r="A22" s="6">
        <v>66.5</v>
      </c>
      <c r="B22" s="6">
        <f t="shared" si="1"/>
        <v>5.1000000000000014</v>
      </c>
      <c r="C22" s="6">
        <f t="shared" si="2"/>
        <v>66.5</v>
      </c>
      <c r="D22" s="14" t="s">
        <v>20</v>
      </c>
      <c r="E22" s="6"/>
      <c r="F22" s="20" t="s">
        <v>29</v>
      </c>
      <c r="G22" s="7">
        <f t="shared" si="0"/>
        <v>26.900000000000006</v>
      </c>
      <c r="H22" s="5">
        <f t="shared" si="3"/>
        <v>0.62313034188034166</v>
      </c>
      <c r="I22" s="5">
        <f t="shared" si="4"/>
        <v>0.62905092592592615</v>
      </c>
      <c r="J22" s="5">
        <f t="shared" si="5"/>
        <v>0.71180555555555536</v>
      </c>
      <c r="K22" s="5">
        <f t="shared" si="6"/>
        <v>0.71857638888888908</v>
      </c>
      <c r="L22" s="7"/>
      <c r="M22" s="19"/>
      <c r="N22" s="17"/>
      <c r="O22" s="8"/>
      <c r="P22" s="8"/>
    </row>
    <row r="23" spans="1:16" ht="14.25" customHeight="1">
      <c r="A23" s="6">
        <v>70.599999999999994</v>
      </c>
      <c r="B23" s="6">
        <f t="shared" si="1"/>
        <v>4.0999999999999943</v>
      </c>
      <c r="C23" s="6">
        <f t="shared" si="2"/>
        <v>70.599999999999994</v>
      </c>
      <c r="D23" s="2" t="s">
        <v>30</v>
      </c>
      <c r="E23" s="6" t="s">
        <v>35</v>
      </c>
      <c r="F23" s="20">
        <v>23</v>
      </c>
      <c r="G23" s="7">
        <f t="shared" si="0"/>
        <v>22.800000000000011</v>
      </c>
      <c r="H23" s="5">
        <f t="shared" si="3"/>
        <v>0.62751068376068353</v>
      </c>
      <c r="I23" s="5">
        <f t="shared" si="4"/>
        <v>0.63379629629629652</v>
      </c>
      <c r="J23" s="5">
        <f t="shared" si="5"/>
        <v>0.71587301587301566</v>
      </c>
      <c r="K23" s="5">
        <f t="shared" si="6"/>
        <v>0.72284722222222242</v>
      </c>
      <c r="L23" s="7"/>
      <c r="M23" s="19"/>
      <c r="N23" s="17"/>
      <c r="O23" s="8"/>
      <c r="P23" s="8"/>
    </row>
    <row r="24" spans="1:16" ht="14.25" customHeight="1">
      <c r="A24" s="6">
        <v>71.099999999999994</v>
      </c>
      <c r="B24" s="6">
        <f t="shared" si="1"/>
        <v>0.5</v>
      </c>
      <c r="C24" s="6">
        <f t="shared" si="2"/>
        <v>71.099999999999994</v>
      </c>
      <c r="D24" s="2" t="s">
        <v>16</v>
      </c>
      <c r="E24" s="6" t="s">
        <v>34</v>
      </c>
      <c r="F24" s="20">
        <v>24</v>
      </c>
      <c r="G24" s="7">
        <f t="shared" si="0"/>
        <v>22.300000000000011</v>
      </c>
      <c r="H24" s="5">
        <f t="shared" si="3"/>
        <v>0.62804487179487156</v>
      </c>
      <c r="I24" s="5">
        <f t="shared" si="4"/>
        <v>0.63437500000000024</v>
      </c>
      <c r="J24" s="5">
        <f t="shared" si="5"/>
        <v>0.71636904761904741</v>
      </c>
      <c r="K24" s="5">
        <f t="shared" si="6"/>
        <v>0.72336805555555572</v>
      </c>
      <c r="L24" s="7"/>
      <c r="M24" s="19"/>
      <c r="N24" s="17"/>
      <c r="O24" s="8"/>
      <c r="P24" s="8"/>
    </row>
    <row r="25" spans="1:16" ht="14.25" customHeight="1">
      <c r="A25" s="6">
        <v>73.2</v>
      </c>
      <c r="B25" s="6">
        <f t="shared" si="1"/>
        <v>2.1000000000000085</v>
      </c>
      <c r="C25" s="6">
        <f t="shared" si="2"/>
        <v>73.2</v>
      </c>
      <c r="D25" s="13" t="s">
        <v>16</v>
      </c>
      <c r="E25" s="6" t="s">
        <v>31</v>
      </c>
      <c r="F25" s="20" t="s">
        <v>24</v>
      </c>
      <c r="G25" s="7">
        <f t="shared" si="0"/>
        <v>20.200000000000003</v>
      </c>
      <c r="H25" s="5">
        <f t="shared" si="3"/>
        <v>0.6302884615384613</v>
      </c>
      <c r="I25" s="5">
        <f t="shared" si="4"/>
        <v>0.63680555555555585</v>
      </c>
      <c r="J25" s="5">
        <f t="shared" si="5"/>
        <v>0.71845238095238073</v>
      </c>
      <c r="K25" s="5">
        <f t="shared" si="6"/>
        <v>0.72555555555555573</v>
      </c>
      <c r="L25" s="7"/>
      <c r="M25" s="19"/>
      <c r="N25" s="17"/>
      <c r="O25" s="8"/>
      <c r="P25" s="8"/>
    </row>
    <row r="26" spans="1:16" ht="14.25" customHeight="1">
      <c r="A26" s="9">
        <v>76.900000000000006</v>
      </c>
      <c r="B26" s="6">
        <f t="shared" si="1"/>
        <v>3.7000000000000028</v>
      </c>
      <c r="C26" s="6">
        <f t="shared" si="2"/>
        <v>76.900000000000006</v>
      </c>
      <c r="D26" s="13" t="s">
        <v>16</v>
      </c>
      <c r="E26" s="6" t="s">
        <v>26</v>
      </c>
      <c r="F26" s="20">
        <v>16</v>
      </c>
      <c r="G26" s="7">
        <f t="shared" si="0"/>
        <v>16.5</v>
      </c>
      <c r="H26" s="5">
        <f t="shared" si="3"/>
        <v>0.63424145299145274</v>
      </c>
      <c r="I26" s="5">
        <f t="shared" si="4"/>
        <v>0.64108796296296322</v>
      </c>
      <c r="J26" s="5">
        <f t="shared" si="5"/>
        <v>0.72212301587301564</v>
      </c>
      <c r="K26" s="5">
        <f t="shared" si="6"/>
        <v>0.72940972222222245</v>
      </c>
      <c r="L26" s="7"/>
      <c r="M26" s="19"/>
      <c r="N26" s="19"/>
      <c r="O26" s="8"/>
      <c r="P26" s="8"/>
    </row>
    <row r="27" spans="1:16" ht="14.25" customHeight="1">
      <c r="A27" s="10">
        <v>77.2</v>
      </c>
      <c r="B27" s="6">
        <f t="shared" ref="B27:B34" si="7">IF(A27="","",A27-A26)</f>
        <v>0.29999999999999716</v>
      </c>
      <c r="C27" s="24">
        <f t="shared" ref="C27:C34" si="8">IF(B27="","",C26+B27)</f>
        <v>77.2</v>
      </c>
      <c r="D27" s="2" t="s">
        <v>32</v>
      </c>
      <c r="E27" s="24" t="s">
        <v>36</v>
      </c>
      <c r="F27" s="6" t="s">
        <v>25</v>
      </c>
      <c r="G27" s="7">
        <f t="shared" ref="G27:G29" si="9">IF(C27="","",$G$5-C27)</f>
        <v>16.200000000000003</v>
      </c>
      <c r="H27" s="21">
        <f t="shared" ref="H27" si="10">IF(C27="","",((B27/$H$4)/24)+H26)</f>
        <v>0.63456196581196556</v>
      </c>
      <c r="I27" s="21">
        <f t="shared" ref="I27" si="11">IF(C27="","",((B27/$I$4)/24)+I26)</f>
        <v>0.64143518518518539</v>
      </c>
      <c r="J27" s="21">
        <f t="shared" si="5"/>
        <v>0.72242063492063469</v>
      </c>
      <c r="K27" s="21">
        <f t="shared" si="6"/>
        <v>0.72972222222222249</v>
      </c>
      <c r="L27" s="7"/>
      <c r="M27" s="19"/>
      <c r="N27" s="19"/>
    </row>
    <row r="28" spans="1:16" ht="14.25" customHeight="1">
      <c r="A28" s="8">
        <v>77.599999999999994</v>
      </c>
      <c r="B28" s="6">
        <f t="shared" si="7"/>
        <v>0.39999999999999147</v>
      </c>
      <c r="C28" s="6">
        <f t="shared" si="8"/>
        <v>77.599999999999994</v>
      </c>
      <c r="D28" s="2" t="s">
        <v>27</v>
      </c>
      <c r="E28" s="6" t="s">
        <v>38</v>
      </c>
      <c r="F28" s="6" t="s">
        <v>28</v>
      </c>
      <c r="G28" s="7">
        <f t="shared" si="9"/>
        <v>15.800000000000011</v>
      </c>
      <c r="H28" s="5"/>
      <c r="I28" s="5"/>
      <c r="J28" s="5">
        <f t="shared" si="5"/>
        <v>0.72281746031746008</v>
      </c>
      <c r="K28" s="5">
        <f t="shared" si="6"/>
        <v>0.73013888888888911</v>
      </c>
      <c r="L28" s="7"/>
      <c r="M28" s="19"/>
      <c r="N28" s="19"/>
    </row>
    <row r="29" spans="1:16" ht="14.25" customHeight="1">
      <c r="A29" s="8">
        <v>82.7</v>
      </c>
      <c r="B29" s="6">
        <f t="shared" si="7"/>
        <v>5.1000000000000085</v>
      </c>
      <c r="C29" s="6">
        <f t="shared" si="8"/>
        <v>82.7</v>
      </c>
      <c r="D29" s="14" t="s">
        <v>20</v>
      </c>
      <c r="E29" s="6" t="s">
        <v>39</v>
      </c>
      <c r="F29" s="20" t="s">
        <v>29</v>
      </c>
      <c r="G29" s="7">
        <f t="shared" si="9"/>
        <v>10.700000000000003</v>
      </c>
      <c r="H29" s="5"/>
      <c r="I29" s="5"/>
      <c r="J29" s="5">
        <f t="shared" si="5"/>
        <v>0.72787698412698387</v>
      </c>
      <c r="K29" s="5">
        <f t="shared" si="6"/>
        <v>0.73545138888888917</v>
      </c>
      <c r="L29" s="7"/>
      <c r="M29" s="19"/>
      <c r="N29" s="19"/>
    </row>
    <row r="30" spans="1:16" ht="14.25" customHeight="1">
      <c r="A30" s="8">
        <v>86.8</v>
      </c>
      <c r="B30" s="6">
        <f t="shared" si="7"/>
        <v>4.0999999999999943</v>
      </c>
      <c r="C30" s="6">
        <f t="shared" si="8"/>
        <v>86.8</v>
      </c>
      <c r="D30" s="2" t="s">
        <v>30</v>
      </c>
      <c r="E30" s="6" t="s">
        <v>35</v>
      </c>
      <c r="F30" s="20">
        <v>23</v>
      </c>
      <c r="G30" s="7">
        <f t="shared" ref="G30:G34" si="12">IF(C30="","",$G$5-C30)</f>
        <v>6.6000000000000085</v>
      </c>
      <c r="H30" s="5"/>
      <c r="I30" s="5"/>
      <c r="J30" s="5">
        <f t="shared" si="5"/>
        <v>0.73194444444444418</v>
      </c>
      <c r="K30" s="5">
        <f t="shared" si="6"/>
        <v>0.7397222222222225</v>
      </c>
      <c r="L30" s="7"/>
      <c r="M30" s="19"/>
      <c r="N30" s="19"/>
    </row>
    <row r="31" spans="1:16" ht="14.25" customHeight="1">
      <c r="A31" s="8">
        <v>87.3</v>
      </c>
      <c r="B31" s="6">
        <f t="shared" si="7"/>
        <v>0.5</v>
      </c>
      <c r="C31" s="6">
        <f t="shared" si="8"/>
        <v>87.3</v>
      </c>
      <c r="D31" s="2" t="s">
        <v>16</v>
      </c>
      <c r="E31" s="6" t="s">
        <v>34</v>
      </c>
      <c r="F31" s="20">
        <v>24</v>
      </c>
      <c r="G31" s="7">
        <f t="shared" si="12"/>
        <v>6.1000000000000085</v>
      </c>
      <c r="H31" s="5"/>
      <c r="I31" s="5"/>
      <c r="J31" s="5">
        <f t="shared" si="5"/>
        <v>0.73244047619047592</v>
      </c>
      <c r="K31" s="5">
        <f t="shared" si="6"/>
        <v>0.74024305555555581</v>
      </c>
      <c r="L31" s="7"/>
      <c r="M31" s="19"/>
      <c r="N31" s="19"/>
    </row>
    <row r="32" spans="1:16">
      <c r="A32" s="8">
        <v>89.4</v>
      </c>
      <c r="B32" s="6">
        <f t="shared" si="7"/>
        <v>2.1000000000000085</v>
      </c>
      <c r="C32" s="6">
        <f t="shared" si="8"/>
        <v>89.4</v>
      </c>
      <c r="D32" s="13" t="s">
        <v>16</v>
      </c>
      <c r="E32" s="6" t="s">
        <v>31</v>
      </c>
      <c r="F32" s="20" t="s">
        <v>24</v>
      </c>
      <c r="G32" s="7">
        <f t="shared" si="12"/>
        <v>4</v>
      </c>
      <c r="H32" s="5"/>
      <c r="I32" s="5"/>
      <c r="J32" s="5">
        <f t="shared" si="5"/>
        <v>0.73452380952380925</v>
      </c>
      <c r="K32" s="5">
        <f t="shared" si="6"/>
        <v>0.74243055555555582</v>
      </c>
      <c r="L32" s="7"/>
      <c r="M32" s="19"/>
      <c r="N32" s="19"/>
    </row>
    <row r="33" spans="1:14">
      <c r="A33" s="8">
        <v>93.1</v>
      </c>
      <c r="B33" s="6">
        <f t="shared" si="7"/>
        <v>3.6999999999999886</v>
      </c>
      <c r="C33" s="6">
        <f t="shared" si="8"/>
        <v>93.1</v>
      </c>
      <c r="D33" s="13" t="s">
        <v>16</v>
      </c>
      <c r="E33" s="6" t="s">
        <v>26</v>
      </c>
      <c r="F33" s="20">
        <v>16</v>
      </c>
      <c r="G33" s="7">
        <f t="shared" si="12"/>
        <v>0.30000000000001137</v>
      </c>
      <c r="H33" s="5"/>
      <c r="I33" s="5"/>
      <c r="J33" s="5">
        <f t="shared" si="5"/>
        <v>0.73819444444444415</v>
      </c>
      <c r="K33" s="5">
        <f t="shared" si="6"/>
        <v>0.74628472222222242</v>
      </c>
      <c r="L33" s="2"/>
      <c r="N33" s="19"/>
    </row>
    <row r="34" spans="1:14">
      <c r="A34" s="8">
        <v>93.4</v>
      </c>
      <c r="B34" s="6">
        <f t="shared" si="7"/>
        <v>0.30000000000001137</v>
      </c>
      <c r="C34" s="26">
        <f t="shared" si="8"/>
        <v>93.4</v>
      </c>
      <c r="D34" s="2" t="s">
        <v>32</v>
      </c>
      <c r="E34" s="26" t="s">
        <v>37</v>
      </c>
      <c r="F34" s="6" t="s">
        <v>25</v>
      </c>
      <c r="G34" s="7">
        <f t="shared" si="12"/>
        <v>0</v>
      </c>
      <c r="H34" s="5"/>
      <c r="I34" s="5"/>
      <c r="J34" s="28">
        <f t="shared" si="5"/>
        <v>0.7384920634920632</v>
      </c>
      <c r="K34" s="28">
        <f t="shared" si="6"/>
        <v>0.74659722222222247</v>
      </c>
      <c r="L34" s="2"/>
    </row>
  </sheetData>
  <mergeCells count="12">
    <mergeCell ref="M2:M4"/>
    <mergeCell ref="N2:N4"/>
    <mergeCell ref="G2:G4"/>
    <mergeCell ref="H3:I3"/>
    <mergeCell ref="J3:K3"/>
    <mergeCell ref="C2:C4"/>
    <mergeCell ref="H2:K2"/>
    <mergeCell ref="E2:E4"/>
    <mergeCell ref="L2:L4"/>
    <mergeCell ref="D1:H1"/>
    <mergeCell ref="D2:D4"/>
    <mergeCell ref="F2:F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horizontalDpi="200" verticalDpi="200" r:id="rId1"/>
  <headerFooter>
    <oddHeader>&amp;LCYCLO-SPORT CASTELJALOUSAIN&amp;CRONDE DES ECUREUILS CASTELJALOUX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2024-01-31T12:31:24Z</dcterms:modified>
</cp:coreProperties>
</file>